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E46"/>
  <c r="F16"/>
  <c r="G16"/>
  <c r="H16"/>
  <c r="I16"/>
  <c r="I4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6"/>
  <c r="J46"/>
  <c r="D3" i="22"/>
  <c r="H46" i="15"/>
  <c r="D9" i="22"/>
  <c r="G46" i="15"/>
  <c r="K45"/>
  <c r="J45"/>
  <c r="D7" i="22"/>
  <c r="I45" i="15"/>
  <c r="H45"/>
  <c r="G45"/>
  <c r="F45"/>
  <c r="L45"/>
  <c r="E45"/>
  <c r="F46"/>
  <c r="D8" i="22"/>
  <c r="D10"/>
  <c r="L46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<sst xmlns="http://schemas.openxmlformats.org/spreadsheetml/2006/main" count="295" uniqueCount="222">
  <si>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</si>
  <si>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</si>
  <si>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</si>
  <si>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</si>
  <si>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</si>
  <si>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</si>
  <si>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</si>
  <si>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</si>
  <si>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</si>
  <si>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</si>
  <si>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</si>
  <si>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</si>
  <si>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</si>
  <si>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</si>
  <si>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</si>
  <si>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</si>
  <si>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</si>
  <si>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</si>
  <si>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</si>
  <si>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</si>
  <si>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</si>
  <si>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</si>
  <si>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</si>
  <si>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</si>
  <si>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</si>
  <si>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</si>
  <si>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</si>
  <si>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</si>
  <si>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</si>
  <si>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</si>
  <si>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</si>
  <si>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</si>
  <si>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</si>
  <si>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</si>
  <si>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</si>
  <si>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</si>
  <si>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</si>
  <si>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</si>
  <si>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</si>
  <si>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</si>
  <si>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</si>
  <si>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</si>
  <si>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</si>
  <si>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</si>
  <si>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</si>
  <si>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</si>
  <si>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</si>
  <si>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</si>
  <si>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</si>
  <si>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</si>
  <si>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</si>
  <si>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</si>
  <si>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</si>
  <si>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</si>
  <si>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</si>
  <si>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</si>
  <si>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</si>
  <si>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</si>
  <si>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</si>
  <si>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</si>
  <si>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</si>
  <si>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</si>
  <si>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</si>
  <si>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</si>
  <si>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</si>
  <si>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</si>
  <si>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</si>
  <si>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</si>
  <si>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</si>
  <si>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</si>
  <si>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</si>
  <si>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</si>
  <si>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</si>
  <si>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</si>
  <si>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</si>
  <si>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</si>
  <si>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</si>
  <si>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</si>
  <si>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</si>
  <si>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</si>
  <si>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</si>
  <si>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</si>
  <si>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</si>
  <si>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</si>
  <si>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</si>
  <si>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</si>
  <si>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</si>
  <si>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</si>
  <si>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</si>
  <si>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</si>
  <si>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</si>
  <si>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</si>
  <si>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</si>
  <si>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</si>
  <si>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</si>
  <si>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</si>
  <si>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</si>
  <si>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</si>
  <si>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</si>
  <si>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</si>
  <si>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</si>
  <si>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</si>
  <si>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</si>
  <si>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</si>
  <si>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</si>
  <si>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</si>
  <si>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</si>
  <si>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</si>
  <si>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</si>
  <si>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</si>
  <si>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</si>
  <si>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</si>
  <si>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</si>
  <si>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</si>
  <si>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</si>
  <si>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</si>
  <si>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</si>
  <si>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</si>
  <si>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</si>
  <si>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</si>
  <si>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</si>
  <si>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</si>
  <si>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</si>
  <si>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</si>
  <si>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</si>
  <si>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</si>
  <si>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</si>
  <si>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</si>
  <si>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</si>
  <si>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</si>
  <si>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</si>
  <si>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</si>
  <si>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</si>
  <si>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</si>
  <si>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</si>
  <si>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</si>
  <si>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</si>
  <si>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</si>
  <si>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</si>
  <si>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</si>
  <si>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</si>
  <si>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</si>
  <si>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</si>
  <si>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</si>
  <si>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</si>
  <si>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</si>
  <si>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</si>
  <si>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</si>
  <si>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</si>
  <si>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</si>
  <si>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</si>
  <si>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</si>
  <si>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</si>
  <si>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</si>
  <si>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</si>
  <si>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</si>
  <si>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</si>
  <si>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</si>
  <si>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</si>
  <si>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</si>
  <si>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</si>
  <si>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</si>
  <si>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</si>
  <si>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</si>
  <si>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</si>
  <si>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</si>
  <si>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</si>
  <si>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</si>
  <si>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</si>
  <si>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</si>
  <si>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</si>
  <si>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</si>
  <si>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</si>
  <si>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</si>
  <si>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</si>
  <si>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</si>
  <si>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</si>
  <si>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</si>
  <si>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</si>
  <si>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</si>
  <si>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</si>
  <si>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</si>
  <si>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</si>
  <si>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</si>
  <si>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</si>
  <si>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</si>
  <si>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</si>
  <si>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</si>
  <si>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</si>
  <si>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</si>
  <si>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</si>
  <si>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</si>
  <si>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</si>
  <si>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</si>
  <si>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</si>
  <si>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</si>
  <si>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</si>
  <si>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</si>
  <si>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</si>
  <si>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</si>
  <si>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</si>
  <si>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</si>
  <si>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</si>
  <si>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</si>
  <si>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</si>
  <si>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</si>
  <si>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</si>
  <si>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</si>
  <si>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</si>
  <si>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</si>
  <si>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</si>
  <si>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</si>
  <si>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Балтський районний суд Одеської області</t>
  </si>
  <si>
    <t>66102.м. Балта.вул. Кузнечна 56</t>
  </si>
  <si>
    <t>Доручення судів України / іноземних судів</t>
  </si>
  <si>
    <t xml:space="preserve">Розглянуто справ судом присяжних </t>
  </si>
  <si>
    <t>О.М. Ільніцька</t>
  </si>
  <si>
    <t>А.М. Луговий</t>
  </si>
  <si>
    <t>063-994-39-93</t>
  </si>
  <si>
    <t>04866-2-15-70</t>
  </si>
  <si>
    <t>inbox@bt.od.court.gov.ua</t>
  </si>
  <si>
    <t>4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</si>
</sst>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&amp;C&amp;L291EB169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147</v>
      </c>
      <c r="F6" s="103">
        <v>86</v>
      </c>
      <c r="G6" s="103">
        <v>1</v>
      </c>
      <c r="H6" s="103">
        <v>95</v>
      </c>
      <c r="I6" s="121" t="s">
        <v>210</v>
      </c>
      <c r="J6" s="103">
        <v>52</v>
      </c>
      <c r="K6" s="84">
        <v>17</v>
      </c>
      <c r="L6" s="91">
        <f t="shared" ref="L6:L46" si="0">E6-F6</f>
        <v>61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92</v>
      </c>
      <c r="F7" s="103">
        <v>92</v>
      </c>
      <c r="G7" s="103">
        <v>1</v>
      </c>
      <c r="H7" s="103">
        <v>92</v>
      </c>
      <c r="I7" s="103">
        <v>75</v>
      </c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2</v>
      </c>
      <c r="G8" s="103"/>
      <c r="H8" s="103">
        <v>2</v>
      </c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83</v>
      </c>
      <c r="F9" s="103">
        <v>71</v>
      </c>
      <c r="G9" s="103"/>
      <c r="H9" s="85">
        <v>76</v>
      </c>
      <c r="I9" s="103">
        <v>67</v>
      </c>
      <c r="J9" s="103">
        <v>7</v>
      </c>
      <c r="K9" s="84">
        <v>1</v>
      </c>
      <c r="L9" s="91">
        <f t="shared" si="0"/>
        <v>12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3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/>
      <c r="L13" s="91">
        <f t="shared" si="0"/>
        <v>3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9</v>
      </c>
      <c r="F14" s="106">
        <v>9</v>
      </c>
      <c r="G14" s="106"/>
      <c r="H14" s="106">
        <v>9</v>
      </c>
      <c r="I14" s="106">
        <v>8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343</v>
      </c>
      <c r="F16" s="84">
        <f t="shared" si="1"/>
        <v>267</v>
      </c>
      <c r="G16" s="84">
        <f t="shared" si="1"/>
        <v>2</v>
      </c>
      <c r="H16" s="84">
        <f t="shared" si="1"/>
        <v>282</v>
      </c>
      <c r="I16" s="84">
        <f t="shared" si="1"/>
        <v>153</v>
      </c>
      <c r="J16" s="84">
        <f t="shared" si="1"/>
        <v>61</v>
      </c>
      <c r="K16" s="84">
        <f t="shared" si="1"/>
        <v>18</v>
      </c>
      <c r="L16" s="91">
        <f t="shared" si="0"/>
        <v>76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</v>
      </c>
      <c r="F17" s="84">
        <v>13</v>
      </c>
      <c r="G17" s="84"/>
      <c r="H17" s="84">
        <v>12</v>
      </c>
      <c r="I17" s="84">
        <v>6</v>
      </c>
      <c r="J17" s="84">
        <v>2</v>
      </c>
      <c r="K17" s="84"/>
      <c r="L17" s="91">
        <f t="shared" si="0"/>
        <v>1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9</v>
      </c>
      <c r="F18" s="84">
        <v>6</v>
      </c>
      <c r="G18" s="84"/>
      <c r="H18" s="84">
        <v>8</v>
      </c>
      <c r="I18" s="84">
        <v>4</v>
      </c>
      <c r="J18" s="84">
        <v>1</v>
      </c>
      <c r="K18" s="84"/>
      <c r="L18" s="91">
        <f t="shared" si="0"/>
        <v>3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17</v>
      </c>
      <c r="F25" s="94">
        <v>14</v>
      </c>
      <c r="G25" s="94"/>
      <c r="H25" s="94">
        <v>14</v>
      </c>
      <c r="I25" s="94">
        <v>4</v>
      </c>
      <c r="J25" s="94">
        <v>3</v>
      </c>
      <c r="K25" s="94"/>
      <c r="L25" s="91">
        <f t="shared" si="0"/>
        <v>3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153</v>
      </c>
      <c r="F26" s="84">
        <v>146</v>
      </c>
      <c r="G26" s="84"/>
      <c r="H26" s="84">
        <v>141</v>
      </c>
      <c r="I26" s="84">
        <v>112</v>
      </c>
      <c r="J26" s="84">
        <v>12</v>
      </c>
      <c r="K26" s="84"/>
      <c r="L26" s="91">
        <f t="shared" si="0"/>
        <v>7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3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517</v>
      </c>
      <c r="F28" s="84">
        <v>491</v>
      </c>
      <c r="G28" s="84"/>
      <c r="H28" s="84">
        <v>494</v>
      </c>
      <c r="I28" s="84">
        <v>450</v>
      </c>
      <c r="J28" s="84">
        <v>23</v>
      </c>
      <c r="K28" s="84"/>
      <c r="L28" s="91">
        <f t="shared" si="0"/>
        <v>26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640</v>
      </c>
      <c r="F29" s="84">
        <v>478</v>
      </c>
      <c r="G29" s="84"/>
      <c r="H29" s="84">
        <v>474</v>
      </c>
      <c r="I29" s="84">
        <v>424</v>
      </c>
      <c r="J29" s="84">
        <v>166</v>
      </c>
      <c r="K29" s="84">
        <v>11</v>
      </c>
      <c r="L29" s="91">
        <f t="shared" si="0"/>
        <v>162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97</v>
      </c>
      <c r="F30" s="84">
        <v>94</v>
      </c>
      <c r="G30" s="84">
        <v>1</v>
      </c>
      <c r="H30" s="84">
        <v>96</v>
      </c>
      <c r="I30" s="84">
        <v>84</v>
      </c>
      <c r="J30" s="84">
        <v>1</v>
      </c>
      <c r="K30" s="84"/>
      <c r="L30" s="91">
        <f t="shared" si="0"/>
        <v>3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98</v>
      </c>
      <c r="F31" s="84">
        <v>85</v>
      </c>
      <c r="G31" s="84">
        <v>1</v>
      </c>
      <c r="H31" s="84">
        <v>90</v>
      </c>
      <c r="I31" s="84">
        <v>76</v>
      </c>
      <c r="J31" s="84">
        <v>8</v>
      </c>
      <c r="K31" s="84"/>
      <c r="L31" s="91">
        <f t="shared" si="0"/>
        <v>13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1</v>
      </c>
      <c r="G32" s="84"/>
      <c r="H32" s="84">
        <v>2</v>
      </c>
      <c r="I32" s="84"/>
      <c r="J32" s="84"/>
      <c r="K32" s="84"/>
      <c r="L32" s="91">
        <f t="shared" si="0"/>
        <v>1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7</v>
      </c>
      <c r="F35" s="84">
        <v>7</v>
      </c>
      <c r="G35" s="84"/>
      <c r="H35" s="84">
        <v>7</v>
      </c>
      <c r="I35" s="84">
        <v>3</v>
      </c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48</v>
      </c>
      <c r="F37" s="84">
        <v>42</v>
      </c>
      <c r="G37" s="84"/>
      <c r="H37" s="84">
        <v>47</v>
      </c>
      <c r="I37" s="84">
        <v>42</v>
      </c>
      <c r="J37" s="84">
        <v>1</v>
      </c>
      <c r="K37" s="84"/>
      <c r="L37" s="91">
        <f t="shared" si="0"/>
        <v>6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1036</v>
      </c>
      <c r="F40" s="94">
        <v>839</v>
      </c>
      <c r="G40" s="94">
        <v>1</v>
      </c>
      <c r="H40" s="94">
        <v>824</v>
      </c>
      <c r="I40" s="94">
        <v>660</v>
      </c>
      <c r="J40" s="94">
        <v>212</v>
      </c>
      <c r="K40" s="94">
        <v>11</v>
      </c>
      <c r="L40" s="91">
        <f t="shared" si="0"/>
        <v>197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929</v>
      </c>
      <c r="F41" s="84">
        <v>881</v>
      </c>
      <c r="G41" s="84"/>
      <c r="H41" s="84">
        <v>905</v>
      </c>
      <c r="I41" s="121" t="s">
        <v>210</v>
      </c>
      <c r="J41" s="84">
        <v>24</v>
      </c>
      <c r="K41" s="84"/>
      <c r="L41" s="91">
        <f t="shared" si="0"/>
        <v>48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5</v>
      </c>
      <c r="G42" s="84"/>
      <c r="H42" s="84">
        <v>5</v>
      </c>
      <c r="I42" s="121" t="s">
        <v>210</v>
      </c>
      <c r="J42" s="84">
        <v>2</v>
      </c>
      <c r="K42" s="84"/>
      <c r="L42" s="91">
        <f t="shared" si="0"/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18</v>
      </c>
      <c r="F43" s="84">
        <v>18</v>
      </c>
      <c r="G43" s="84"/>
      <c r="H43" s="84">
        <v>14</v>
      </c>
      <c r="I43" s="84">
        <v>4</v>
      </c>
      <c r="J43" s="84">
        <v>4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949</v>
      </c>
      <c r="F45" s="84">
        <f t="shared" ref="F45:K45" si="2">F41+F43+F44</f>
        <v>901</v>
      </c>
      <c r="G45" s="84">
        <f t="shared" si="2"/>
        <v>0</v>
      </c>
      <c r="H45" s="84">
        <f t="shared" si="2"/>
        <v>921</v>
      </c>
      <c r="I45" s="84">
        <f>I43+I44</f>
        <v>5</v>
      </c>
      <c r="J45" s="84">
        <f t="shared" si="2"/>
        <v>28</v>
      </c>
      <c r="K45" s="84">
        <f t="shared" si="2"/>
        <v>0</v>
      </c>
      <c r="L45" s="91">
        <f t="shared" si="0"/>
        <v>48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2345</v>
      </c>
      <c r="F46" s="84">
        <f t="shared" si="3"/>
        <v>2021</v>
      </c>
      <c r="G46" s="84">
        <f t="shared" si="3"/>
        <v>3</v>
      </c>
      <c r="H46" s="84">
        <f t="shared" si="3"/>
        <v>2041</v>
      </c>
      <c r="I46" s="84">
        <f t="shared" si="3"/>
        <v>822</v>
      </c>
      <c r="J46" s="84">
        <f t="shared" si="3"/>
        <v>304</v>
      </c>
      <c r="K46" s="84">
        <f t="shared" si="3"/>
        <v>29</v>
      </c>
      <c r="L46" s="91">
        <f t="shared" si="0"/>
        <v>324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&amp;R2&amp;C&amp;R2&amp;L291EB169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268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27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102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34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17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0" orientation="portrait" r:id="rId1"/>
  <headerFooter>
    <oddFooter>&amp;R3&amp;C&amp;R3&amp;L291EB169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95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78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7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185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155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142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139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717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319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52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10000413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5327213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11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102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1703</v>
      </c>
      <c r="F58" s="109">
        <f>F59+F62+F63+F64</f>
        <v>300</v>
      </c>
      <c r="G58" s="109">
        <f>G59+G62+G63+G64</f>
        <v>27</v>
      </c>
      <c r="H58" s="109">
        <f>H59+H62+H63+H64</f>
        <v>8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220</v>
      </c>
      <c r="F59" s="94">
        <v>47</v>
      </c>
      <c r="G59" s="94">
        <v>10</v>
      </c>
      <c r="H59" s="94">
        <v>3</v>
      </c>
      <c r="I59" s="94">
        <v>2</v>
      </c>
    </row>
    <row r="60" spans="1:9" ht="13.5" customHeight="1">
      <c r="A60" s="249" t="s">
        <v>203</v>
      </c>
      <c r="B60" s="250"/>
      <c r="C60" s="250"/>
      <c r="D60" s="251"/>
      <c r="E60" s="86">
        <v>47</v>
      </c>
      <c r="F60" s="86">
        <v>35</v>
      </c>
      <c r="G60" s="86">
        <v>9</v>
      </c>
      <c r="H60" s="86">
        <v>3</v>
      </c>
      <c r="I60" s="86">
        <v>1</v>
      </c>
    </row>
    <row r="61" spans="1:9" ht="13.5" customHeight="1">
      <c r="A61" s="249" t="s">
        <v>204</v>
      </c>
      <c r="B61" s="250"/>
      <c r="C61" s="250"/>
      <c r="D61" s="251"/>
      <c r="E61" s="86">
        <v>92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3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567</v>
      </c>
      <c r="F63" s="84">
        <v>235</v>
      </c>
      <c r="G63" s="84">
        <v>16</v>
      </c>
      <c r="H63" s="84">
        <v>5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906</v>
      </c>
      <c r="F64" s="84">
        <v>15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942</v>
      </c>
      <c r="G68" s="115">
        <v>7087293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376</v>
      </c>
      <c r="G69" s="117">
        <v>6021562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566</v>
      </c>
      <c r="G70" s="117">
        <v>1065731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376</v>
      </c>
      <c r="G71" s="115">
        <v>192503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8</v>
      </c>
      <c r="G74" s="117">
        <v>248891</v>
      </c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5" firstPageNumber="11" orientation="portrait" useFirstPageNumber="1" r:id="rId1"/>
  <headerFooter alignWithMargins="0">
    <oddFooter>&amp;R4&amp;C&amp;R4&amp;L291EB169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9.5394736842105257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29.508196721311474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5.1886792452830193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100.98960910440375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680.33333333333337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781.66666666666663</v>
      </c>
    </row>
    <row r="11" spans="1:4" ht="16.5" customHeight="1">
      <c r="A11" s="223" t="s">
        <v>62</v>
      </c>
      <c r="B11" s="225"/>
      <c r="C11" s="10">
        <v>9</v>
      </c>
      <c r="D11" s="84">
        <v>53</v>
      </c>
    </row>
    <row r="12" spans="1:4" ht="16.5" customHeight="1">
      <c r="A12" s="252" t="s">
        <v>103</v>
      </c>
      <c r="B12" s="252"/>
      <c r="C12" s="10">
        <v>10</v>
      </c>
      <c r="D12" s="84">
        <v>80</v>
      </c>
    </row>
    <row r="13" spans="1:4" ht="16.5" customHeight="1">
      <c r="A13" s="249" t="s">
        <v>203</v>
      </c>
      <c r="B13" s="251"/>
      <c r="C13" s="10">
        <v>11</v>
      </c>
      <c r="D13" s="94">
        <v>182</v>
      </c>
    </row>
    <row r="14" spans="1:4" ht="16.5" customHeight="1">
      <c r="A14" s="249" t="s">
        <v>204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101</v>
      </c>
    </row>
    <row r="16" spans="1:4" ht="16.5" customHeight="1">
      <c r="A16" s="252" t="s">
        <v>104</v>
      </c>
      <c r="B16" s="252"/>
      <c r="C16" s="10">
        <v>14</v>
      </c>
      <c r="D16" s="84">
        <v>88</v>
      </c>
    </row>
    <row r="17" spans="1:7" ht="16.5" customHeight="1">
      <c r="A17" s="252" t="s">
        <v>108</v>
      </c>
      <c r="B17" s="252"/>
      <c r="C17" s="10">
        <v>15</v>
      </c>
      <c r="D17" s="84">
        <v>12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219</v>
      </c>
      <c r="D26" s="337"/>
    </row>
    <row r="27" spans="1:7">
      <c r="A27" s="62" t="s">
        <v>101</v>
      </c>
      <c r="B27" s="83"/>
      <c r="C27" s="337" t="s">
        <v>220</v>
      </c>
      <c r="D27" s="337"/>
    </row>
    <row r="28" spans="1:7" ht="15.75" customHeight="1"/>
    <row r="29" spans="1:7" ht="12.75" customHeight="1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&amp;R5&amp;C&amp;R5&amp;L291EB169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LUGOVOY</cp:lastModifiedBy>
  <cp:lastPrinted>2021-09-02T06:14:55Z</cp:lastPrinted>
  <dcterms:created xsi:type="dcterms:W3CDTF">2004-04-20T14:33:35Z</dcterms:created>
  <dcterms:modified xsi:type="dcterms:W3CDTF">2022-02-01T13:44:30Z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291EB169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