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L16" s="1"/>
  <c r="E45"/>
  <c r="L45" s="1"/>
  <c r="F16"/>
  <c r="F46" s="1"/>
  <c r="D8" i="5" s="1"/>
  <c r="F45" i="2"/>
  <c r="G16"/>
  <c r="G45"/>
  <c r="G46"/>
  <c r="H16"/>
  <c r="H46" s="1"/>
  <c r="D9" i="5" s="1"/>
  <c r="H45" i="2"/>
  <c r="I16"/>
  <c r="I46" s="1"/>
  <c r="I45"/>
  <c r="J16"/>
  <c r="J45"/>
  <c r="D7" i="5" s="1"/>
  <c r="K16" i="2"/>
  <c r="K46" s="1"/>
  <c r="K45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G38" i="3"/>
  <c r="G54"/>
  <c r="E57" i="4"/>
  <c r="F57"/>
  <c r="G57"/>
  <c r="H57"/>
  <c r="I57"/>
  <c r="D4" i="5"/>
  <c r="D5"/>
  <c r="D6"/>
  <c r="J46" i="2" l="1"/>
  <c r="D3" i="5" s="1"/>
  <c r="E46" i="2"/>
  <c r="L46" l="1"/>
  <c r="D10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<sst xmlns="http://schemas.openxmlformats.org/spreadsheetml/2006/main" count="290" uniqueCount="218">
  <si>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</si>
  <si>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</si>
  <si>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</si>
  <si>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</si>
  <si>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</si>
  <si>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</si>
  <si>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</si>
  <si>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</si>
  <si>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</si>
  <si>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</si>
  <si>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</si>
  <si>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</si>
  <si>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Балтський районний суд Одеської області</t>
  </si>
  <si>
    <t>66102,м. Балта,вул. Кузнечна 56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</si>
  <si>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</si>
  <si>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</si>
  <si>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</si>
  <si>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</si>
  <si>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</si>
  <si>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</si>
  <si>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</si>
  <si>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</si>
  <si>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</si>
  <si>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</si>
  <si>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</si>
  <si>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</si>
  <si>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</si>
  <si>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</si>
  <si>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</si>
  <si>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</si>
  <si>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</si>
  <si>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</si>
  <si>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</si>
  <si>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</si>
  <si>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</si>
  <si>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</si>
  <si>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</si>
  <si>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</si>
  <si>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</si>
  <si>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</si>
  <si>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</si>
  <si>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</si>
  <si>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</si>
  <si>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</si>
  <si>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</si>
  <si>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</si>
  <si>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</si>
  <si>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</si>
  <si>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</si>
  <si>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</si>
  <si>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</si>
  <si>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</si>
  <si>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</si>
  <si>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</si>
  <si>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</si>
  <si>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</si>
  <si>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</si>
  <si>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</si>
  <si>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</si>
  <si>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</si>
  <si>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</si>
  <si>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</si>
  <si>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</si>
  <si>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</si>
  <si>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</si>
  <si>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</si>
  <si>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</si>
  <si>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</si>
  <si>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</si>
  <si>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</si>
  <si>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</si>
  <si>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</si>
  <si>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</si>
  <si>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</si>
  <si>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</si>
  <si>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</si>
  <si>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</si>
  <si>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</si>
  <si>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</si>
  <si>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</si>
  <si>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</si>
  <si>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</si>
  <si>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</si>
  <si>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</si>
  <si>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</si>
  <si>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</si>
  <si>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</si>
  <si>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</si>
  <si>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</si>
  <si>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</si>
  <si>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</si>
  <si>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</si>
  <si>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</si>
  <si>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</si>
  <si>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</si>
  <si>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</si>
  <si>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</si>
  <si>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</si>
  <si>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</si>
  <si>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</si>
  <si>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</si>
  <si>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</si>
  <si>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</si>
  <si>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</si>
  <si>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</si>
  <si>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</si>
  <si>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</si>
  <si>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</si>
  <si>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</si>
  <si>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</si>
  <si>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</si>
  <si>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</si>
  <si>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</si>
  <si>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</si>
  <si>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</si>
  <si>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</si>
  <si>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</si>
  <si>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</si>
  <si>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</si>
  <si>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</si>
  <si>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</si>
  <si>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</si>
  <si>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</si>
  <si>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</si>
  <si>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</si>
  <si>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</si>
  <si>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</si>
  <si>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</si>
  <si>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</si>
  <si>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</si>
  <si>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</si>
  <si>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</si>
  <si>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</si>
  <si>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</si>
  <si>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</si>
  <si>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</si>
  <si>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</si>
  <si>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</si>
  <si>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</si>
  <si>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</si>
  <si>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</si>
  <si>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</si>
  <si>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</si>
  <si>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</si>
  <si>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</si>
  <si>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</si>
  <si>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</si>
  <si>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</si>
  <si>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</si>
  <si>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</si>
  <si>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</si>
  <si>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</si>
  <si>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</si>
  <si>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</si>
  <si>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</si>
  <si>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</si>
  <si>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</si>
  <si>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</si>
  <si>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</si>
  <si>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</si>
  <si>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</si>
  <si>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</si>
  <si>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</si>
  <si>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</si>
  <si>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</si>
  <si>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</si>
  <si>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</si>
  <si>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</si>
  <si>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</si>
  <si>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</si>
  <si>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</si>
  <si>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</si>
  <si>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</si>
  <si>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</si>
  <si>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</si>
  <si>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</si>
  <si>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</si>
  <si>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</si>
  <si>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</si>
  <si>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</si>
  <si>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</si>
  <si>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</si>
  <si>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</si>
  <si>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</si>
  <si>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</si>
  <si>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</si>
  <si>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</si>
  <si>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</si>
  <si>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</si>
  <si>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</si>
  <si>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</si>
  <si>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</si>
  <si>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</si>
  <si>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</si>
  <si>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</si>
  <si>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</si>
  <si>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</si>
  <si>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</si>
  <si>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</si>
  <si>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</si>
  <si>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</si>
  <si>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</si>
  <si>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</si>
  <si>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</si>
  <si>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</si>
  <si>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</si>
  <si>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</si>
  <si>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</si>
  <si>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</si>
  <si>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</si>
  <si>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</si>
  <si>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О.М. Ільніцька</t>
  </si>
  <si>
    <t>(П.І.Б.)</t>
  </si>
  <si>
    <t>А.М. Луговий</t>
  </si>
  <si>
    <t>063-994-39-93</t>
  </si>
  <si>
    <t>04866-2-15-70</t>
  </si>
  <si>
    <t>inbox@bt.od.court.gov.ua</t>
  </si>
  <si>
    <t>13 січня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</si>
</sst>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&amp;L836053B0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157</v>
      </c>
      <c r="F6" s="93">
        <v>81</v>
      </c>
      <c r="G6" s="93">
        <v>1</v>
      </c>
      <c r="H6" s="93">
        <v>96</v>
      </c>
      <c r="I6" s="93" t="s">
        <v>71</v>
      </c>
      <c r="J6" s="93">
        <v>61</v>
      </c>
      <c r="K6" s="94">
        <v>19</v>
      </c>
      <c r="L6" s="106">
        <f t="shared" ref="L6:L46" si="0">E6-F6</f>
        <v>76</v>
      </c>
    </row>
    <row r="7" spans="1:12">
      <c r="A7" s="66"/>
      <c r="B7" s="72" t="s">
        <v>33</v>
      </c>
      <c r="C7" s="82"/>
      <c r="D7" s="90">
        <v>2</v>
      </c>
      <c r="E7" s="93">
        <v>272</v>
      </c>
      <c r="F7" s="93">
        <v>272</v>
      </c>
      <c r="G7" s="93">
        <v>1</v>
      </c>
      <c r="H7" s="93">
        <v>272</v>
      </c>
      <c r="I7" s="93">
        <v>217</v>
      </c>
      <c r="J7" s="93"/>
      <c r="K7" s="94"/>
      <c r="L7" s="106">
        <f t="shared" si="0"/>
        <v>0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93</v>
      </c>
      <c r="F9" s="93">
        <v>80</v>
      </c>
      <c r="G9" s="93"/>
      <c r="H9" s="94">
        <v>81</v>
      </c>
      <c r="I9" s="93">
        <v>65</v>
      </c>
      <c r="J9" s="93">
        <v>12</v>
      </c>
      <c r="K9" s="94"/>
      <c r="L9" s="106">
        <f t="shared" si="0"/>
        <v>13</v>
      </c>
    </row>
    <row r="10" spans="1:12">
      <c r="A10" s="66"/>
      <c r="B10" s="72" t="s">
        <v>36</v>
      </c>
      <c r="C10" s="82"/>
      <c r="D10" s="90">
        <v>5</v>
      </c>
      <c r="E10" s="93">
        <v>1</v>
      </c>
      <c r="F10" s="93">
        <v>1</v>
      </c>
      <c r="G10" s="93"/>
      <c r="H10" s="93">
        <v>1</v>
      </c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6</v>
      </c>
      <c r="F12" s="93">
        <v>6</v>
      </c>
      <c r="G12" s="93"/>
      <c r="H12" s="93">
        <v>6</v>
      </c>
      <c r="I12" s="93">
        <v>4</v>
      </c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>
        <v>9</v>
      </c>
      <c r="F13" s="93"/>
      <c r="G13" s="93"/>
      <c r="H13" s="93">
        <v>6</v>
      </c>
      <c r="I13" s="93"/>
      <c r="J13" s="93">
        <v>3</v>
      </c>
      <c r="K13" s="94"/>
      <c r="L13" s="106">
        <f t="shared" si="0"/>
        <v>9</v>
      </c>
    </row>
    <row r="14" spans="1:1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538</v>
      </c>
      <c r="F16" s="94">
        <f t="shared" si="1"/>
        <v>440</v>
      </c>
      <c r="G16" s="94">
        <f t="shared" si="1"/>
        <v>2</v>
      </c>
      <c r="H16" s="94">
        <f t="shared" si="1"/>
        <v>462</v>
      </c>
      <c r="I16" s="94">
        <f t="shared" si="1"/>
        <v>286</v>
      </c>
      <c r="J16" s="94">
        <f t="shared" si="1"/>
        <v>76</v>
      </c>
      <c r="K16" s="94">
        <f t="shared" si="1"/>
        <v>19</v>
      </c>
      <c r="L16" s="106">
        <f t="shared" si="0"/>
        <v>98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17</v>
      </c>
      <c r="F17" s="94">
        <v>17</v>
      </c>
      <c r="G17" s="94"/>
      <c r="H17" s="94">
        <v>16</v>
      </c>
      <c r="I17" s="94">
        <v>11</v>
      </c>
      <c r="J17" s="94">
        <v>1</v>
      </c>
      <c r="K17" s="94"/>
      <c r="L17" s="106">
        <f t="shared" si="0"/>
        <v>0</v>
      </c>
    </row>
    <row r="18" spans="1:12">
      <c r="A18" s="66"/>
      <c r="B18" s="75"/>
      <c r="C18" s="84" t="s">
        <v>59</v>
      </c>
      <c r="D18" s="90">
        <v>13</v>
      </c>
      <c r="E18" s="94">
        <v>14</v>
      </c>
      <c r="F18" s="94">
        <v>11</v>
      </c>
      <c r="G18" s="94"/>
      <c r="H18" s="94">
        <v>11</v>
      </c>
      <c r="I18" s="94">
        <v>5</v>
      </c>
      <c r="J18" s="94">
        <v>3</v>
      </c>
      <c r="K18" s="94"/>
      <c r="L18" s="106">
        <f t="shared" si="0"/>
        <v>3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3</v>
      </c>
      <c r="F20" s="94">
        <v>2</v>
      </c>
      <c r="G20" s="94"/>
      <c r="H20" s="94">
        <v>3</v>
      </c>
      <c r="I20" s="94">
        <v>2</v>
      </c>
      <c r="J20" s="94"/>
      <c r="K20" s="94"/>
      <c r="L20" s="106">
        <f t="shared" si="0"/>
        <v>1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23</v>
      </c>
      <c r="F25" s="94">
        <v>19</v>
      </c>
      <c r="G25" s="94"/>
      <c r="H25" s="94">
        <v>19</v>
      </c>
      <c r="I25" s="94">
        <v>7</v>
      </c>
      <c r="J25" s="94">
        <v>4</v>
      </c>
      <c r="K25" s="94"/>
      <c r="L25" s="106">
        <f t="shared" si="0"/>
        <v>4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107</v>
      </c>
      <c r="F26" s="94">
        <v>105</v>
      </c>
      <c r="G26" s="94"/>
      <c r="H26" s="94">
        <v>100</v>
      </c>
      <c r="I26" s="94">
        <v>78</v>
      </c>
      <c r="J26" s="94">
        <v>7</v>
      </c>
      <c r="K26" s="94"/>
      <c r="L26" s="106">
        <f t="shared" si="0"/>
        <v>2</v>
      </c>
    </row>
    <row r="27" spans="1:12" ht="22.7" customHeight="1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465</v>
      </c>
      <c r="F28" s="94">
        <v>439</v>
      </c>
      <c r="G28" s="94">
        <v>1</v>
      </c>
      <c r="H28" s="94">
        <v>439</v>
      </c>
      <c r="I28" s="94">
        <v>396</v>
      </c>
      <c r="J28" s="94">
        <v>26</v>
      </c>
      <c r="K28" s="94"/>
      <c r="L28" s="106">
        <f t="shared" si="0"/>
        <v>26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572</v>
      </c>
      <c r="F29" s="94">
        <v>400</v>
      </c>
      <c r="G29" s="94">
        <v>4</v>
      </c>
      <c r="H29" s="94">
        <v>410</v>
      </c>
      <c r="I29" s="94">
        <v>360</v>
      </c>
      <c r="J29" s="94">
        <v>162</v>
      </c>
      <c r="K29" s="94">
        <v>20</v>
      </c>
      <c r="L29" s="106">
        <f t="shared" si="0"/>
        <v>172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271</v>
      </c>
      <c r="F30" s="94">
        <v>267</v>
      </c>
      <c r="G30" s="94"/>
      <c r="H30" s="94">
        <v>268</v>
      </c>
      <c r="I30" s="94">
        <v>207</v>
      </c>
      <c r="J30" s="94">
        <v>3</v>
      </c>
      <c r="K30" s="94"/>
      <c r="L30" s="106">
        <f t="shared" si="0"/>
        <v>4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217</v>
      </c>
      <c r="F31" s="94">
        <v>207</v>
      </c>
      <c r="G31" s="94"/>
      <c r="H31" s="94">
        <v>204</v>
      </c>
      <c r="I31" s="94">
        <v>180</v>
      </c>
      <c r="J31" s="94">
        <v>13</v>
      </c>
      <c r="K31" s="94"/>
      <c r="L31" s="106">
        <f t="shared" si="0"/>
        <v>10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3</v>
      </c>
      <c r="F32" s="94">
        <v>2</v>
      </c>
      <c r="G32" s="94"/>
      <c r="H32" s="94">
        <v>2</v>
      </c>
      <c r="I32" s="94">
        <v>1</v>
      </c>
      <c r="J32" s="94">
        <v>1</v>
      </c>
      <c r="K32" s="94"/>
      <c r="L32" s="106">
        <f t="shared" si="0"/>
        <v>1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>
        <v>19</v>
      </c>
      <c r="F35" s="94">
        <v>19</v>
      </c>
      <c r="G35" s="94"/>
      <c r="H35" s="94">
        <v>19</v>
      </c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3</v>
      </c>
      <c r="F36" s="94">
        <v>2</v>
      </c>
      <c r="G36" s="94"/>
      <c r="H36" s="94">
        <v>3</v>
      </c>
      <c r="I36" s="94">
        <v>1</v>
      </c>
      <c r="J36" s="94"/>
      <c r="K36" s="94"/>
      <c r="L36" s="106">
        <f t="shared" si="0"/>
        <v>1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39</v>
      </c>
      <c r="F37" s="94">
        <v>39</v>
      </c>
      <c r="G37" s="94"/>
      <c r="H37" s="94">
        <v>33</v>
      </c>
      <c r="I37" s="94">
        <v>28</v>
      </c>
      <c r="J37" s="94">
        <v>6</v>
      </c>
      <c r="K37" s="94"/>
      <c r="L37" s="106">
        <f t="shared" si="0"/>
        <v>0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1093</v>
      </c>
      <c r="F40" s="94">
        <v>896</v>
      </c>
      <c r="G40" s="94">
        <v>4</v>
      </c>
      <c r="H40" s="94">
        <v>875</v>
      </c>
      <c r="I40" s="94">
        <v>648</v>
      </c>
      <c r="J40" s="94">
        <v>218</v>
      </c>
      <c r="K40" s="94">
        <v>20</v>
      </c>
      <c r="L40" s="106">
        <f t="shared" si="0"/>
        <v>197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827</v>
      </c>
      <c r="F41" s="94">
        <v>796</v>
      </c>
      <c r="G41" s="94"/>
      <c r="H41" s="94">
        <v>773</v>
      </c>
      <c r="I41" s="94" t="s">
        <v>71</v>
      </c>
      <c r="J41" s="94">
        <v>54</v>
      </c>
      <c r="K41" s="94"/>
      <c r="L41" s="106">
        <f t="shared" si="0"/>
        <v>31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14</v>
      </c>
      <c r="F42" s="94">
        <v>13</v>
      </c>
      <c r="G42" s="94"/>
      <c r="H42" s="94">
        <v>9</v>
      </c>
      <c r="I42" s="94" t="s">
        <v>71</v>
      </c>
      <c r="J42" s="94">
        <v>5</v>
      </c>
      <c r="K42" s="94"/>
      <c r="L42" s="106">
        <f t="shared" si="0"/>
        <v>1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33</v>
      </c>
      <c r="F43" s="94">
        <v>20</v>
      </c>
      <c r="G43" s="94"/>
      <c r="H43" s="94">
        <v>33</v>
      </c>
      <c r="I43" s="94">
        <v>17</v>
      </c>
      <c r="J43" s="94"/>
      <c r="K43" s="94"/>
      <c r="L43" s="106">
        <f t="shared" si="0"/>
        <v>13</v>
      </c>
    </row>
    <row r="44" spans="1:12" ht="15.95" customHeight="1">
      <c r="A44" s="69"/>
      <c r="B44" s="77" t="s">
        <v>46</v>
      </c>
      <c r="C44" s="85"/>
      <c r="D44" s="90">
        <v>39</v>
      </c>
      <c r="E44" s="94">
        <v>2</v>
      </c>
      <c r="F44" s="94">
        <v>2</v>
      </c>
      <c r="G44" s="94"/>
      <c r="H44" s="94">
        <v>2</v>
      </c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862</v>
      </c>
      <c r="F45" s="94">
        <f>F41+F43+F44</f>
        <v>818</v>
      </c>
      <c r="G45" s="94">
        <f>G41+G43+G44</f>
        <v>0</v>
      </c>
      <c r="H45" s="94">
        <f>H41+H43+H44</f>
        <v>808</v>
      </c>
      <c r="I45" s="94">
        <f>I43+I44</f>
        <v>17</v>
      </c>
      <c r="J45" s="94">
        <f>J41+J43+J44</f>
        <v>54</v>
      </c>
      <c r="K45" s="94">
        <f>K41+K43+K44</f>
        <v>0</v>
      </c>
      <c r="L45" s="106">
        <f t="shared" si="0"/>
        <v>44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2516</v>
      </c>
      <c r="F46" s="94">
        <f t="shared" si="2"/>
        <v>2173</v>
      </c>
      <c r="G46" s="94">
        <f t="shared" si="2"/>
        <v>6</v>
      </c>
      <c r="H46" s="94">
        <f t="shared" si="2"/>
        <v>2164</v>
      </c>
      <c r="I46" s="94">
        <f t="shared" si="2"/>
        <v>958</v>
      </c>
      <c r="J46" s="94">
        <f t="shared" si="2"/>
        <v>352</v>
      </c>
      <c r="K46" s="94">
        <f t="shared" si="2"/>
        <v>39</v>
      </c>
      <c r="L46" s="106">
        <f t="shared" si="0"/>
        <v>343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&amp;R2&amp;L836053B0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7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>
        <v>5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54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2</v>
      </c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>
        <v>15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12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11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8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2</v>
      </c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>
        <v>2</v>
      </c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15</v>
      </c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59">
        <v>12</v>
      </c>
      <c r="G14" s="94">
        <v>71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59">
        <v>13</v>
      </c>
      <c r="G15" s="94">
        <v>2</v>
      </c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59">
        <v>15</v>
      </c>
      <c r="G17" s="94">
        <v>1</v>
      </c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59">
        <v>16</v>
      </c>
      <c r="G18" s="94">
        <v>16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59">
        <v>17</v>
      </c>
      <c r="G19" s="94">
        <v>42</v>
      </c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59">
        <v>18</v>
      </c>
      <c r="G20" s="94">
        <v>341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34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59">
        <v>20</v>
      </c>
      <c r="G22" s="94">
        <v>22</v>
      </c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59">
        <v>21</v>
      </c>
      <c r="G23" s="94">
        <v>1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59">
        <v>22</v>
      </c>
      <c r="G24" s="94">
        <v>1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>
        <v>1</v>
      </c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>
        <v>1</v>
      </c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>
        <v>1</v>
      </c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>
        <v>1</v>
      </c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23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97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19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8</v>
      </c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59">
        <v>46</v>
      </c>
      <c r="G48" s="94">
        <v>11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19</v>
      </c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59">
        <v>50</v>
      </c>
      <c r="G52" s="94">
        <v>13</v>
      </c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59">
        <v>51</v>
      </c>
      <c r="G53" s="94">
        <v>7</v>
      </c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&amp;R3&amp;L836053B0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102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82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9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17</v>
      </c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>
        <v>3</v>
      </c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10</v>
      </c>
      <c r="J12" s="50"/>
    </row>
    <row r="13" spans="1:10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7</v>
      </c>
      <c r="J19" s="50"/>
    </row>
    <row r="20" spans="1:10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277</v>
      </c>
      <c r="J20" s="50"/>
    </row>
    <row r="21" spans="1:10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13</v>
      </c>
      <c r="J21" s="50"/>
    </row>
    <row r="22" spans="1:10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2</v>
      </c>
      <c r="J22" s="50"/>
    </row>
    <row r="23" spans="1:10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2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23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8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1</v>
      </c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62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95</v>
      </c>
      <c r="J38" s="50"/>
    </row>
    <row r="39" spans="1:10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93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696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397</v>
      </c>
      <c r="J41" s="50"/>
    </row>
    <row r="42" spans="1:10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94</v>
      </c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27058216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5536366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9</v>
      </c>
      <c r="J46" s="50"/>
    </row>
    <row r="47" spans="1:10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16</v>
      </c>
      <c r="J47" s="50"/>
    </row>
    <row r="48" spans="1:10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132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97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5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3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1811</v>
      </c>
      <c r="F57" s="233">
        <f>F58+F61+F62+F63</f>
        <v>299</v>
      </c>
      <c r="G57" s="233">
        <f>G58+G61+G62+G63</f>
        <v>40</v>
      </c>
      <c r="H57" s="233">
        <f>H58+H61+H62+H63</f>
        <v>6</v>
      </c>
      <c r="I57" s="233">
        <f>I58+I61+I62+I63</f>
        <v>8</v>
      </c>
      <c r="J57" s="50"/>
    </row>
    <row r="58" spans="1:10">
      <c r="A58" s="131" t="s">
        <v>132</v>
      </c>
      <c r="B58" s="131"/>
      <c r="C58" s="131"/>
      <c r="D58" s="131"/>
      <c r="E58" s="94">
        <v>395</v>
      </c>
      <c r="F58" s="94">
        <v>39</v>
      </c>
      <c r="G58" s="94">
        <v>17</v>
      </c>
      <c r="H58" s="94">
        <v>5</v>
      </c>
      <c r="I58" s="94">
        <v>6</v>
      </c>
      <c r="J58" s="50"/>
    </row>
    <row r="59" spans="1:10">
      <c r="A59" s="169" t="s">
        <v>133</v>
      </c>
      <c r="B59" s="129"/>
      <c r="C59" s="129"/>
      <c r="D59" s="148"/>
      <c r="E59" s="94">
        <v>47</v>
      </c>
      <c r="F59" s="94">
        <v>32</v>
      </c>
      <c r="G59" s="94">
        <v>15</v>
      </c>
      <c r="H59" s="94">
        <v>2</v>
      </c>
      <c r="I59" s="94"/>
      <c r="J59" s="50"/>
    </row>
    <row r="60" spans="1:10">
      <c r="A60" s="169" t="s">
        <v>134</v>
      </c>
      <c r="B60" s="129"/>
      <c r="C60" s="129"/>
      <c r="D60" s="148"/>
      <c r="E60" s="94">
        <v>272</v>
      </c>
      <c r="F60" s="94"/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>
        <v>13</v>
      </c>
      <c r="F61" s="94">
        <v>6</v>
      </c>
      <c r="G61" s="94"/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617</v>
      </c>
      <c r="F62" s="94">
        <v>234</v>
      </c>
      <c r="G62" s="94">
        <v>21</v>
      </c>
      <c r="H62" s="94">
        <v>1</v>
      </c>
      <c r="I62" s="94">
        <v>2</v>
      </c>
      <c r="J62" s="50"/>
    </row>
    <row r="63" spans="1:10">
      <c r="A63" s="131" t="s">
        <v>137</v>
      </c>
      <c r="B63" s="131"/>
      <c r="C63" s="131"/>
      <c r="D63" s="131"/>
      <c r="E63" s="94">
        <v>786</v>
      </c>
      <c r="F63" s="94">
        <v>20</v>
      </c>
      <c r="G63" s="94">
        <v>2</v>
      </c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>
      <c r="A67" s="116" t="s">
        <v>131</v>
      </c>
      <c r="B67" s="130"/>
      <c r="C67" s="130"/>
      <c r="D67" s="130"/>
      <c r="E67" s="149"/>
      <c r="F67" s="210">
        <v>1021</v>
      </c>
      <c r="G67" s="221">
        <v>6070685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315</v>
      </c>
      <c r="G68" s="222">
        <v>4771709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706</v>
      </c>
      <c r="G69" s="222">
        <v>1298976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438</v>
      </c>
      <c r="G70" s="221">
        <v>184528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&amp;R4&amp;L836053B0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11.079545454545455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25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9.1743119266055047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99.585826046939715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721.33333333333337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838.66666666666663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70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137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181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1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71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83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17</v>
      </c>
      <c r="E17" s="254"/>
    </row>
    <row r="18" spans="1:7">
      <c r="A18" s="238"/>
      <c r="B18" s="238"/>
      <c r="C18" s="91"/>
      <c r="D18" s="91"/>
    </row>
    <row r="19" spans="1:7">
      <c r="A19" s="239"/>
      <c r="B19" s="239"/>
      <c r="C19" s="249"/>
      <c r="D19" s="249"/>
    </row>
    <row r="20" spans="1:7">
      <c r="A20" s="240" t="s">
        <v>201</v>
      </c>
      <c r="B20" s="240"/>
      <c r="C20" s="250" t="s">
        <v>211</v>
      </c>
      <c r="D20" s="250"/>
    </row>
    <row r="21" spans="1:7" ht="15.95" customHeight="1">
      <c r="A21" s="241"/>
      <c r="B21" s="247" t="s">
        <v>210</v>
      </c>
      <c r="C21" s="251" t="s">
        <v>212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213</v>
      </c>
      <c r="D23" s="250"/>
      <c r="G23" s="161"/>
    </row>
    <row r="24" spans="1:7" ht="15.95" customHeight="1">
      <c r="A24" s="243"/>
      <c r="B24" s="247" t="s">
        <v>210</v>
      </c>
      <c r="C24" s="251" t="s">
        <v>212</v>
      </c>
      <c r="D24" s="251"/>
    </row>
    <row r="25" spans="1:7" ht="12.95" customHeight="1">
      <c r="A25" s="244" t="s">
        <v>203</v>
      </c>
      <c r="B25" s="248"/>
      <c r="C25" s="252" t="s">
        <v>214</v>
      </c>
      <c r="D25" s="252"/>
    </row>
    <row r="26" spans="1:7" ht="12.95" customHeight="1">
      <c r="A26" s="245" t="s">
        <v>204</v>
      </c>
      <c r="B26" s="248"/>
      <c r="C26" s="182" t="s">
        <v>215</v>
      </c>
      <c r="D26" s="182"/>
    </row>
    <row r="27" spans="1:7" ht="12.95" customHeight="1">
      <c r="A27" s="244" t="s">
        <v>205</v>
      </c>
      <c r="B27" s="248"/>
      <c r="C27" s="182" t="s">
        <v>216</v>
      </c>
      <c r="D27" s="182"/>
    </row>
    <row r="28" spans="1:7" ht="15.95" customHeight="1">
      <c r="C28" s="91"/>
      <c r="D28" s="91"/>
    </row>
    <row r="29" spans="1:7" ht="12.95" customHeight="1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&amp;R5&amp;L836053B0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LUGOVOY</dc:creator>
  <cp:lastModifiedBy>LUGOVOY</cp:lastModifiedBy>
  <dcterms:created xsi:type="dcterms:W3CDTF">2022-02-01T13:57:55Z</dcterms:created>
  <dcterms:modified xsi:type="dcterms:W3CDTF">2022-02-01T13:57:55Z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836053B0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